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alli\Desktop\"/>
    </mc:Choice>
  </mc:AlternateContent>
  <xr:revisionPtr revIDLastSave="0" documentId="8_{ABEE1B97-F6ED-4962-A6C5-BF15362D78F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ental" sheetId="2" r:id="rId1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3" i="2" l="1"/>
  <c r="U14" i="2"/>
  <c r="U15" i="2"/>
  <c r="U16" i="2"/>
  <c r="T16" i="2"/>
  <c r="T15" i="2"/>
  <c r="T14" i="2"/>
  <c r="T13" i="2"/>
  <c r="R16" i="2"/>
  <c r="R15" i="2"/>
  <c r="R14" i="2"/>
  <c r="S16" i="2"/>
  <c r="S15" i="2"/>
  <c r="S14" i="2"/>
  <c r="S13" i="2"/>
  <c r="R13" i="2"/>
  <c r="U12" i="2"/>
  <c r="T12" i="2"/>
  <c r="S12" i="2"/>
  <c r="R12" i="2"/>
  <c r="R17" i="2"/>
  <c r="Q16" i="2"/>
  <c r="P16" i="2"/>
  <c r="O16" i="2"/>
  <c r="N16" i="2"/>
  <c r="Q15" i="2"/>
  <c r="P15" i="2"/>
  <c r="O15" i="2"/>
  <c r="N15" i="2"/>
  <c r="Q14" i="2"/>
  <c r="P14" i="2"/>
  <c r="O14" i="2"/>
  <c r="N14" i="2"/>
  <c r="Q13" i="2"/>
  <c r="P13" i="2"/>
  <c r="O13" i="2"/>
  <c r="N13" i="2"/>
  <c r="N12" i="2"/>
  <c r="Q12" i="2"/>
  <c r="P12" i="2"/>
  <c r="O12" i="2"/>
  <c r="Q23" i="2" l="1"/>
  <c r="U23" i="2" s="1"/>
  <c r="P23" i="2"/>
  <c r="T23" i="2" s="1"/>
  <c r="O23" i="2"/>
  <c r="S23" i="2" s="1"/>
  <c r="N23" i="2"/>
  <c r="R23" i="2" s="1"/>
  <c r="Q24" i="2" l="1"/>
  <c r="U24" i="2" s="1"/>
  <c r="Q22" i="2"/>
  <c r="U22" i="2" s="1"/>
  <c r="Q21" i="2"/>
  <c r="U21" i="2" s="1"/>
  <c r="Q20" i="2"/>
  <c r="U20" i="2" s="1"/>
  <c r="Q19" i="2"/>
  <c r="U19" i="2" s="1"/>
  <c r="Q18" i="2"/>
  <c r="U18" i="2" s="1"/>
  <c r="Q17" i="2"/>
  <c r="U17" i="2" s="1"/>
  <c r="P24" i="2"/>
  <c r="T24" i="2" s="1"/>
  <c r="P22" i="2"/>
  <c r="T22" i="2" s="1"/>
  <c r="P21" i="2"/>
  <c r="T21" i="2" s="1"/>
  <c r="P20" i="2"/>
  <c r="T20" i="2" s="1"/>
  <c r="P19" i="2"/>
  <c r="T19" i="2" s="1"/>
  <c r="P18" i="2"/>
  <c r="T18" i="2" s="1"/>
  <c r="P17" i="2"/>
  <c r="T17" i="2" s="1"/>
  <c r="O24" i="2"/>
  <c r="S24" i="2" s="1"/>
  <c r="O22" i="2"/>
  <c r="S22" i="2" s="1"/>
  <c r="O21" i="2"/>
  <c r="S21" i="2" s="1"/>
  <c r="O20" i="2"/>
  <c r="S20" i="2" s="1"/>
  <c r="O19" i="2"/>
  <c r="S19" i="2" s="1"/>
  <c r="O18" i="2"/>
  <c r="S18" i="2" s="1"/>
  <c r="O17" i="2"/>
  <c r="S17" i="2" s="1"/>
  <c r="N24" i="2"/>
  <c r="R24" i="2" s="1"/>
  <c r="N22" i="2"/>
  <c r="R22" i="2" s="1"/>
  <c r="N21" i="2"/>
  <c r="R21" i="2" s="1"/>
  <c r="N19" i="2"/>
  <c r="R19" i="2" s="1"/>
  <c r="N20" i="2"/>
  <c r="R20" i="2" s="1"/>
  <c r="N18" i="2"/>
  <c r="R18" i="2" s="1"/>
  <c r="N17" i="2"/>
</calcChain>
</file>

<file path=xl/sharedStrings.xml><?xml version="1.0" encoding="utf-8"?>
<sst xmlns="http://schemas.openxmlformats.org/spreadsheetml/2006/main" count="62" uniqueCount="32">
  <si>
    <t>Option 
ID</t>
  </si>
  <si>
    <t>Name of Plan</t>
  </si>
  <si>
    <t>Additional Criteria, Notes</t>
  </si>
  <si>
    <t>You 
Only</t>
  </si>
  <si>
    <t>You + Spouse</t>
  </si>
  <si>
    <t>You + Child(ren)</t>
  </si>
  <si>
    <t>You + Family</t>
  </si>
  <si>
    <t>CIGNA Dental HMO</t>
  </si>
  <si>
    <t>HMSA Dental HMO</t>
  </si>
  <si>
    <t>State code HI</t>
  </si>
  <si>
    <t>HMSA Dental PPP</t>
  </si>
  <si>
    <t>CMI with state code HI only</t>
  </si>
  <si>
    <t>TakeCare Dental Guam</t>
  </si>
  <si>
    <t>CMI only</t>
  </si>
  <si>
    <t>TakeCare Dental Saipan</t>
  </si>
  <si>
    <t>CORE PLAN</t>
  </si>
  <si>
    <t>EMPLOYEE CONTRIBUTIONS IN 2019</t>
  </si>
  <si>
    <t>IBT MECHANICS AND RELATED</t>
  </si>
  <si>
    <t>EMPLOYER SUBSIDY</t>
  </si>
  <si>
    <t>TOTAL RATES</t>
  </si>
  <si>
    <t>COBRA PREMIUMS</t>
  </si>
  <si>
    <t xml:space="preserve">  Monthly Rates</t>
  </si>
  <si>
    <t>EMPLOYEE CONTRIBUTIONS IN 2020</t>
  </si>
  <si>
    <t>EMPLOYEE CONTRIBUTION CHANGE FROM 2019</t>
  </si>
  <si>
    <t>2020 Monthly Dental Rates with Comparison to 2019</t>
  </si>
  <si>
    <t xml:space="preserve">EMPLOYEE CONTRIBUTION % CHANGE FROM 2019 </t>
  </si>
  <si>
    <t>CIGNA Preventive Dental PPO</t>
  </si>
  <si>
    <t>CIGNA Int'l Preventive Dental PPO</t>
  </si>
  <si>
    <t>CIGNA Premium Dental PPO</t>
  </si>
  <si>
    <t>CIGNA Int'l Premium Dental PPO</t>
  </si>
  <si>
    <t>CIGNA Int'l Traditional/DPPO</t>
  </si>
  <si>
    <t>CIGNA Traditional Dental 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</si>
</sst>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&quot; &quot;;\(&quot;$&quot;#,##0.00\)"/>
  </numFmts>
  <fonts count="11" x14ac:knownFonts="1">
    <font>
      <sz val="10"/>
      <color indexed="8"/>
      <name val="Arial Narrow"/>
    </font>
    <font>
      <sz val="10"/>
      <color indexed="9"/>
      <name val="Arial Narrow"/>
    </font>
    <font>
      <b/>
      <sz val="15"/>
      <color indexed="12"/>
      <name val="Arial Narrow"/>
    </font>
    <font>
      <b/>
      <sz val="13"/>
      <color indexed="12"/>
      <name val="Arial Narrow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b/>
      <sz val="16"/>
      <color indexed="12"/>
      <name val="Arial Narrow"/>
      <family val="2"/>
    </font>
    <font>
      <sz val="8"/>
      <color indexed="8"/>
      <name val="Arial Narrow"/>
      <family val="2"/>
    </font>
    <font>
      <b/>
      <sz val="9"/>
      <name val="Arial Narrow"/>
      <family val="2"/>
    </font>
    <font>
      <b/>
      <i/>
      <sz val="13"/>
      <color indexed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51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0" fillId="0" borderId="6" xfId="0" applyFont="1" applyBorder="1" applyAlignment="1"/>
    <xf numFmtId="0" fontId="1" fillId="2" borderId="8" xfId="0" applyFont="1" applyFill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0" fillId="0" borderId="11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0" fillId="0" borderId="13" xfId="0" applyFont="1" applyBorder="1" applyAlignment="1"/>
    <xf numFmtId="0" fontId="0" fillId="0" borderId="15" xfId="0" applyFont="1" applyBorder="1" applyAlignment="1"/>
    <xf numFmtId="0" fontId="0" fillId="0" borderId="21" xfId="0" applyFont="1" applyBorder="1" applyAlignment="1"/>
    <xf numFmtId="0" fontId="1" fillId="2" borderId="26" xfId="0" applyFont="1" applyFill="1" applyBorder="1" applyAlignment="1"/>
    <xf numFmtId="0" fontId="1" fillId="2" borderId="27" xfId="0" applyFont="1" applyFill="1" applyBorder="1" applyAlignment="1"/>
    <xf numFmtId="0" fontId="1" fillId="2" borderId="28" xfId="0" applyFont="1" applyFill="1" applyBorder="1" applyAlignment="1"/>
    <xf numFmtId="0" fontId="1" fillId="2" borderId="29" xfId="0" applyFont="1" applyFill="1" applyBorder="1" applyAlignment="1"/>
    <xf numFmtId="0" fontId="0" fillId="0" borderId="0" xfId="0" applyNumberFormat="1" applyFont="1" applyAlignment="1"/>
    <xf numFmtId="164" fontId="0" fillId="0" borderId="15" xfId="0" applyNumberFormat="1" applyFont="1" applyBorder="1" applyAlignment="1"/>
    <xf numFmtId="0" fontId="0" fillId="0" borderId="0" xfId="0" applyNumberFormat="1" applyFont="1" applyAlignment="1"/>
    <xf numFmtId="0" fontId="0" fillId="0" borderId="7" xfId="0" applyFont="1" applyBorder="1" applyAlignment="1"/>
    <xf numFmtId="0" fontId="0" fillId="0" borderId="12" xfId="0" applyFont="1" applyBorder="1" applyAlignment="1"/>
    <xf numFmtId="0" fontId="6" fillId="0" borderId="7" xfId="0" applyFont="1" applyBorder="1" applyAlignment="1"/>
    <xf numFmtId="49" fontId="5" fillId="3" borderId="43" xfId="0" applyNumberFormat="1" applyFont="1" applyFill="1" applyBorder="1" applyAlignment="1">
      <alignment horizontal="center" vertical="center" wrapText="1"/>
    </xf>
    <xf numFmtId="49" fontId="5" fillId="3" borderId="44" xfId="0" applyNumberFormat="1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horizontal="center" vertical="center" wrapText="1"/>
    </xf>
    <xf numFmtId="10" fontId="4" fillId="3" borderId="47" xfId="0" applyNumberFormat="1" applyFont="1" applyFill="1" applyBorder="1" applyAlignment="1">
      <alignment horizontal="center" vertical="center"/>
    </xf>
    <xf numFmtId="10" fontId="4" fillId="3" borderId="49" xfId="0" applyNumberFormat="1" applyFont="1" applyFill="1" applyBorder="1" applyAlignment="1">
      <alignment horizontal="center" vertical="center"/>
    </xf>
    <xf numFmtId="10" fontId="4" fillId="3" borderId="45" xfId="0" applyNumberFormat="1" applyFont="1" applyFill="1" applyBorder="1" applyAlignment="1">
      <alignment horizontal="center" vertical="center"/>
    </xf>
    <xf numFmtId="164" fontId="4" fillId="3" borderId="49" xfId="0" applyNumberFormat="1" applyFont="1" applyFill="1" applyBorder="1" applyAlignment="1">
      <alignment horizontal="center" vertical="center"/>
    </xf>
    <xf numFmtId="10" fontId="4" fillId="3" borderId="51" xfId="0" applyNumberFormat="1" applyFont="1" applyFill="1" applyBorder="1" applyAlignment="1">
      <alignment horizontal="center" vertical="center"/>
    </xf>
    <xf numFmtId="10" fontId="4" fillId="3" borderId="52" xfId="0" applyNumberFormat="1" applyFont="1" applyFill="1" applyBorder="1" applyAlignment="1">
      <alignment horizontal="center" vertical="center"/>
    </xf>
    <xf numFmtId="10" fontId="4" fillId="3" borderId="46" xfId="0" applyNumberFormat="1" applyFont="1" applyFill="1" applyBorder="1" applyAlignment="1">
      <alignment horizontal="center" vertical="center"/>
    </xf>
    <xf numFmtId="49" fontId="4" fillId="5" borderId="19" xfId="0" applyNumberFormat="1" applyFont="1" applyFill="1" applyBorder="1" applyAlignment="1">
      <alignment horizontal="center" vertical="center" wrapText="1"/>
    </xf>
    <xf numFmtId="49" fontId="4" fillId="5" borderId="20" xfId="0" applyNumberFormat="1" applyFont="1" applyFill="1" applyBorder="1" applyAlignment="1">
      <alignment horizontal="center" vertical="center" wrapText="1"/>
    </xf>
    <xf numFmtId="164" fontId="4" fillId="3" borderId="47" xfId="0" applyNumberFormat="1" applyFont="1" applyFill="1" applyBorder="1" applyAlignment="1">
      <alignment horizontal="center" vertical="center"/>
    </xf>
    <xf numFmtId="164" fontId="4" fillId="3" borderId="45" xfId="0" applyNumberFormat="1" applyFont="1" applyFill="1" applyBorder="1" applyAlignment="1">
      <alignment horizontal="center" vertical="center"/>
    </xf>
    <xf numFmtId="164" fontId="4" fillId="3" borderId="48" xfId="0" applyNumberFormat="1" applyFont="1" applyFill="1" applyBorder="1" applyAlignment="1">
      <alignment horizontal="center" vertical="center"/>
    </xf>
    <xf numFmtId="164" fontId="4" fillId="3" borderId="50" xfId="0" applyNumberFormat="1" applyFont="1" applyFill="1" applyBorder="1" applyAlignment="1">
      <alignment horizontal="center" vertical="center"/>
    </xf>
    <xf numFmtId="164" fontId="4" fillId="3" borderId="46" xfId="0" applyNumberFormat="1" applyFont="1" applyFill="1" applyBorder="1" applyAlignment="1">
      <alignment horizontal="center" vertical="center"/>
    </xf>
    <xf numFmtId="49" fontId="7" fillId="0" borderId="9" xfId="0" applyNumberFormat="1" applyFont="1" applyBorder="1" applyAlignment="1"/>
    <xf numFmtId="49" fontId="5" fillId="5" borderId="19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/>
    </xf>
    <xf numFmtId="164" fontId="4" fillId="3" borderId="35" xfId="0" applyNumberFormat="1" applyFont="1" applyFill="1" applyBorder="1" applyAlignment="1">
      <alignment horizontal="center" vertical="center"/>
    </xf>
    <xf numFmtId="49" fontId="4" fillId="0" borderId="23" xfId="0" applyNumberFormat="1" applyFont="1" applyBorder="1" applyAlignment="1">
      <alignment vertical="center"/>
    </xf>
    <xf numFmtId="0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vertical="center"/>
    </xf>
    <xf numFmtId="0" fontId="4" fillId="0" borderId="2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vertical="center"/>
    </xf>
    <xf numFmtId="0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vertical="center"/>
    </xf>
    <xf numFmtId="0" fontId="4" fillId="0" borderId="67" xfId="0" applyNumberFormat="1" applyFont="1" applyBorder="1" applyAlignment="1">
      <alignment horizontal="center" vertical="center"/>
    </xf>
    <xf numFmtId="49" fontId="4" fillId="0" borderId="68" xfId="0" applyNumberFormat="1" applyFont="1" applyBorder="1" applyAlignment="1">
      <alignment vertical="center"/>
    </xf>
    <xf numFmtId="0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vertical="center"/>
    </xf>
    <xf numFmtId="0" fontId="4" fillId="4" borderId="58" xfId="0" applyFont="1" applyFill="1" applyBorder="1" applyAlignment="1">
      <alignment vertical="center"/>
    </xf>
    <xf numFmtId="0" fontId="4" fillId="4" borderId="39" xfId="0" applyFont="1" applyFill="1" applyBorder="1" applyAlignment="1">
      <alignment vertical="center"/>
    </xf>
    <xf numFmtId="49" fontId="4" fillId="0" borderId="34" xfId="0" applyNumberFormat="1" applyFont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vertical="center"/>
    </xf>
    <xf numFmtId="164" fontId="4" fillId="3" borderId="65" xfId="0" applyNumberFormat="1" applyFont="1" applyFill="1" applyBorder="1" applyAlignment="1">
      <alignment horizontal="center" vertical="center"/>
    </xf>
    <xf numFmtId="164" fontId="4" fillId="3" borderId="61" xfId="0" applyNumberFormat="1" applyFont="1" applyFill="1" applyBorder="1" applyAlignment="1">
      <alignment horizontal="center" vertical="center"/>
    </xf>
    <xf numFmtId="164" fontId="4" fillId="3" borderId="66" xfId="0" applyNumberFormat="1" applyFont="1" applyFill="1" applyBorder="1" applyAlignment="1">
      <alignment horizontal="center" vertical="center"/>
    </xf>
    <xf numFmtId="10" fontId="4" fillId="3" borderId="65" xfId="0" applyNumberFormat="1" applyFont="1" applyFill="1" applyBorder="1" applyAlignment="1">
      <alignment horizontal="center" vertical="center"/>
    </xf>
    <xf numFmtId="10" fontId="4" fillId="3" borderId="61" xfId="0" applyNumberFormat="1" applyFont="1" applyFill="1" applyBorder="1" applyAlignment="1">
      <alignment horizontal="center" vertical="center"/>
    </xf>
    <xf numFmtId="10" fontId="4" fillId="3" borderId="66" xfId="0" applyNumberFormat="1" applyFont="1" applyFill="1" applyBorder="1" applyAlignment="1">
      <alignment horizontal="center" vertical="center"/>
    </xf>
    <xf numFmtId="164" fontId="4" fillId="3" borderId="70" xfId="0" applyNumberFormat="1" applyFont="1" applyFill="1" applyBorder="1" applyAlignment="1">
      <alignment horizontal="center" vertical="center"/>
    </xf>
    <xf numFmtId="164" fontId="4" fillId="3" borderId="40" xfId="0" applyNumberFormat="1" applyFont="1" applyFill="1" applyBorder="1" applyAlignment="1">
      <alignment horizontal="center" vertical="center"/>
    </xf>
    <xf numFmtId="164" fontId="4" fillId="3" borderId="39" xfId="0" applyNumberFormat="1" applyFont="1" applyFill="1" applyBorder="1" applyAlignment="1">
      <alignment horizontal="center" vertical="center"/>
    </xf>
    <xf numFmtId="10" fontId="4" fillId="3" borderId="40" xfId="0" applyNumberFormat="1" applyFont="1" applyFill="1" applyBorder="1" applyAlignment="1">
      <alignment horizontal="center" vertical="center"/>
    </xf>
    <xf numFmtId="10" fontId="4" fillId="3" borderId="35" xfId="0" applyNumberFormat="1" applyFont="1" applyFill="1" applyBorder="1" applyAlignment="1">
      <alignment horizontal="center" vertical="center"/>
    </xf>
    <xf numFmtId="10" fontId="4" fillId="3" borderId="39" xfId="0" applyNumberFormat="1" applyFont="1" applyFill="1" applyBorder="1" applyAlignment="1">
      <alignment horizontal="center" vertical="center"/>
    </xf>
    <xf numFmtId="164" fontId="4" fillId="3" borderId="63" xfId="0" applyNumberFormat="1" applyFont="1" applyFill="1" applyBorder="1" applyAlignment="1">
      <alignment horizontal="center" vertical="center"/>
    </xf>
    <xf numFmtId="164" fontId="4" fillId="3" borderId="62" xfId="0" applyNumberFormat="1" applyFont="1" applyFill="1" applyBorder="1" applyAlignment="1">
      <alignment horizontal="center" vertical="center"/>
    </xf>
    <xf numFmtId="164" fontId="4" fillId="3" borderId="69" xfId="0" applyNumberFormat="1" applyFont="1" applyFill="1" applyBorder="1" applyAlignment="1">
      <alignment horizontal="center" vertical="center"/>
    </xf>
    <xf numFmtId="10" fontId="4" fillId="3" borderId="63" xfId="0" applyNumberFormat="1" applyFont="1" applyFill="1" applyBorder="1" applyAlignment="1">
      <alignment horizontal="center" vertical="center"/>
    </xf>
    <xf numFmtId="10" fontId="4" fillId="3" borderId="62" xfId="0" applyNumberFormat="1" applyFont="1" applyFill="1" applyBorder="1" applyAlignment="1">
      <alignment horizontal="center" vertical="center"/>
    </xf>
    <xf numFmtId="10" fontId="4" fillId="3" borderId="69" xfId="0" applyNumberFormat="1" applyFont="1" applyFill="1" applyBorder="1" applyAlignment="1">
      <alignment horizontal="center" vertical="center"/>
    </xf>
    <xf numFmtId="49" fontId="5" fillId="5" borderId="41" xfId="0" applyNumberFormat="1" applyFont="1" applyFill="1" applyBorder="1" applyAlignment="1">
      <alignment horizontal="center" vertical="center" wrapText="1"/>
    </xf>
    <xf numFmtId="49" fontId="4" fillId="5" borderId="18" xfId="0" applyNumberFormat="1" applyFont="1" applyFill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/>
    <xf numFmtId="49" fontId="4" fillId="0" borderId="59" xfId="0" applyNumberFormat="1" applyFont="1" applyBorder="1" applyAlignment="1">
      <alignment vertical="center"/>
    </xf>
    <xf numFmtId="7" fontId="4" fillId="3" borderId="40" xfId="0" applyNumberFormat="1" applyFont="1" applyFill="1" applyBorder="1" applyAlignment="1">
      <alignment horizontal="center" vertical="center"/>
    </xf>
    <xf numFmtId="7" fontId="4" fillId="3" borderId="35" xfId="0" applyNumberFormat="1" applyFont="1" applyFill="1" applyBorder="1" applyAlignment="1">
      <alignment horizontal="center" vertical="center"/>
    </xf>
    <xf numFmtId="7" fontId="4" fillId="3" borderId="39" xfId="0" applyNumberFormat="1" applyFont="1" applyFill="1" applyBorder="1" applyAlignment="1">
      <alignment horizontal="center" vertical="center"/>
    </xf>
    <xf numFmtId="7" fontId="4" fillId="3" borderId="36" xfId="0" applyNumberFormat="1" applyFont="1" applyFill="1" applyBorder="1" applyAlignment="1">
      <alignment horizontal="center" vertical="center"/>
    </xf>
    <xf numFmtId="7" fontId="4" fillId="3" borderId="37" xfId="0" applyNumberFormat="1" applyFont="1" applyFill="1" applyBorder="1" applyAlignment="1">
      <alignment horizontal="center" vertical="center"/>
    </xf>
    <xf numFmtId="7" fontId="4" fillId="3" borderId="38" xfId="0" applyNumberFormat="1" applyFont="1" applyFill="1" applyBorder="1" applyAlignment="1">
      <alignment horizontal="center" vertical="center"/>
    </xf>
    <xf numFmtId="7" fontId="4" fillId="3" borderId="56" xfId="0" applyNumberFormat="1" applyFont="1" applyFill="1" applyBorder="1" applyAlignment="1">
      <alignment horizontal="center" vertical="center"/>
    </xf>
    <xf numFmtId="7" fontId="4" fillId="3" borderId="57" xfId="0" applyNumberFormat="1" applyFont="1" applyFill="1" applyBorder="1" applyAlignment="1">
      <alignment horizontal="center" vertical="center"/>
    </xf>
    <xf numFmtId="7" fontId="4" fillId="3" borderId="58" xfId="0" applyNumberFormat="1" applyFont="1" applyFill="1" applyBorder="1" applyAlignment="1">
      <alignment horizontal="center" vertical="center"/>
    </xf>
    <xf numFmtId="7" fontId="4" fillId="3" borderId="53" xfId="0" applyNumberFormat="1" applyFont="1" applyFill="1" applyBorder="1" applyAlignment="1">
      <alignment horizontal="center" vertical="center"/>
    </xf>
    <xf numFmtId="7" fontId="4" fillId="3" borderId="54" xfId="0" applyNumberFormat="1" applyFont="1" applyFill="1" applyBorder="1" applyAlignment="1">
      <alignment horizontal="center" vertical="center"/>
    </xf>
    <xf numFmtId="7" fontId="4" fillId="3" borderId="55" xfId="0" applyNumberFormat="1" applyFont="1" applyFill="1" applyBorder="1" applyAlignment="1">
      <alignment horizontal="center" vertical="center"/>
    </xf>
    <xf numFmtId="7" fontId="4" fillId="3" borderId="63" xfId="0" applyNumberFormat="1" applyFont="1" applyFill="1" applyBorder="1" applyAlignment="1">
      <alignment horizontal="center" vertical="center"/>
    </xf>
    <xf numFmtId="7" fontId="4" fillId="3" borderId="62" xfId="0" applyNumberFormat="1" applyFont="1" applyFill="1" applyBorder="1" applyAlignment="1">
      <alignment horizontal="center" vertical="center"/>
    </xf>
    <xf numFmtId="7" fontId="4" fillId="3" borderId="64" xfId="0" applyNumberFormat="1" applyFont="1" applyFill="1" applyBorder="1" applyAlignment="1">
      <alignment horizontal="center" vertical="center"/>
    </xf>
    <xf numFmtId="49" fontId="4" fillId="6" borderId="24" xfId="0" applyNumberFormat="1" applyFont="1" applyFill="1" applyBorder="1" applyAlignment="1">
      <alignment vertical="center"/>
    </xf>
    <xf numFmtId="49" fontId="4" fillId="6" borderId="59" xfId="0" applyNumberFormat="1" applyFont="1" applyFill="1" applyBorder="1" applyAlignment="1">
      <alignment vertical="center"/>
    </xf>
    <xf numFmtId="10" fontId="4" fillId="3" borderId="77" xfId="0" applyNumberFormat="1" applyFont="1" applyFill="1" applyBorder="1" applyAlignment="1">
      <alignment horizontal="center" vertical="center"/>
    </xf>
    <xf numFmtId="10" fontId="4" fillId="3" borderId="78" xfId="0" applyNumberFormat="1" applyFont="1" applyFill="1" applyBorder="1" applyAlignment="1">
      <alignment horizontal="center" vertical="center"/>
    </xf>
    <xf numFmtId="10" fontId="4" fillId="3" borderId="79" xfId="0" applyNumberFormat="1" applyFont="1" applyFill="1" applyBorder="1" applyAlignment="1">
      <alignment horizontal="center" vertical="center"/>
    </xf>
    <xf numFmtId="7" fontId="4" fillId="8" borderId="74" xfId="0" applyNumberFormat="1" applyFont="1" applyFill="1" applyBorder="1"/>
    <xf numFmtId="7" fontId="4" fillId="8" borderId="75" xfId="0" applyNumberFormat="1" applyFont="1" applyFill="1" applyBorder="1"/>
    <xf numFmtId="7" fontId="4" fillId="8" borderId="76" xfId="0" applyNumberFormat="1" applyFont="1" applyFill="1" applyBorder="1"/>
    <xf numFmtId="7" fontId="4" fillId="8" borderId="40" xfId="0" applyNumberFormat="1" applyFont="1" applyFill="1" applyBorder="1"/>
    <xf numFmtId="7" fontId="4" fillId="8" borderId="35" xfId="0" applyNumberFormat="1" applyFont="1" applyFill="1" applyBorder="1"/>
    <xf numFmtId="7" fontId="4" fillId="8" borderId="39" xfId="0" applyNumberFormat="1" applyFont="1" applyFill="1" applyBorder="1"/>
    <xf numFmtId="7" fontId="4" fillId="8" borderId="53" xfId="0" applyNumberFormat="1" applyFont="1" applyFill="1" applyBorder="1"/>
    <xf numFmtId="7" fontId="4" fillId="8" borderId="54" xfId="0" applyNumberFormat="1" applyFont="1" applyFill="1" applyBorder="1"/>
    <xf numFmtId="7" fontId="4" fillId="8" borderId="55" xfId="0" applyNumberFormat="1" applyFont="1" applyFill="1" applyBorder="1"/>
    <xf numFmtId="7" fontId="4" fillId="8" borderId="63" xfId="0" applyNumberFormat="1" applyFont="1" applyFill="1" applyBorder="1"/>
    <xf numFmtId="7" fontId="4" fillId="8" borderId="62" xfId="0" applyNumberFormat="1" applyFont="1" applyFill="1" applyBorder="1"/>
    <xf numFmtId="7" fontId="4" fillId="8" borderId="64" xfId="0" applyNumberFormat="1" applyFont="1" applyFill="1" applyBorder="1"/>
    <xf numFmtId="7" fontId="4" fillId="8" borderId="36" xfId="0" applyNumberFormat="1" applyFont="1" applyFill="1" applyBorder="1"/>
    <xf numFmtId="7" fontId="4" fillId="8" borderId="37" xfId="0" applyNumberFormat="1" applyFont="1" applyFill="1" applyBorder="1"/>
    <xf numFmtId="7" fontId="4" fillId="8" borderId="38" xfId="0" applyNumberFormat="1" applyFont="1" applyFill="1" applyBorder="1"/>
    <xf numFmtId="7" fontId="4" fillId="8" borderId="56" xfId="0" applyNumberFormat="1" applyFont="1" applyFill="1" applyBorder="1"/>
    <xf numFmtId="7" fontId="4" fillId="8" borderId="57" xfId="0" applyNumberFormat="1" applyFont="1" applyFill="1" applyBorder="1"/>
    <xf numFmtId="7" fontId="4" fillId="8" borderId="58" xfId="0" applyNumberFormat="1" applyFont="1" applyFill="1" applyBorder="1"/>
    <xf numFmtId="7" fontId="4" fillId="8" borderId="80" xfId="0" applyNumberFormat="1" applyFont="1" applyFill="1" applyBorder="1"/>
    <xf numFmtId="7" fontId="4" fillId="8" borderId="81" xfId="0" applyNumberFormat="1" applyFont="1" applyFill="1" applyBorder="1"/>
    <xf numFmtId="7" fontId="4" fillId="8" borderId="82" xfId="0" applyNumberFormat="1" applyFont="1" applyFill="1" applyBorder="1"/>
    <xf numFmtId="7" fontId="4" fillId="8" borderId="83" xfId="0" applyNumberFormat="1" applyFont="1" applyFill="1" applyBorder="1"/>
    <xf numFmtId="0" fontId="0" fillId="0" borderId="15" xfId="0" applyFont="1" applyBorder="1" applyAlignment="1">
      <alignment horizontal="center"/>
    </xf>
    <xf numFmtId="49" fontId="5" fillId="7" borderId="16" xfId="0" applyNumberFormat="1" applyFont="1" applyFill="1" applyBorder="1" applyAlignment="1">
      <alignment horizontal="center" vertical="center" wrapText="1"/>
    </xf>
    <xf numFmtId="49" fontId="5" fillId="7" borderId="14" xfId="0" applyNumberFormat="1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7" borderId="42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49" fontId="5" fillId="7" borderId="18" xfId="0" applyNumberFormat="1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064A2"/>
      <rgbColor rgb="FFAAAAAA"/>
      <rgbColor rgb="FF1F497D"/>
      <rgbColor rgb="FF4F81BD"/>
      <rgbColor rgb="FF7891B0"/>
      <rgbColor rgb="FF903C39"/>
      <rgbColor rgb="FFD99594"/>
      <rgbColor rgb="FFFFFF00"/>
      <rgbColor rgb="FFB97034"/>
      <rgbColor rgb="FF604B79"/>
      <rgbColor rgb="FF748C42"/>
      <rgbColor rgb="FFFABF8F"/>
      <rgbColor rgb="FFB2A1C7"/>
      <rgbColor rgb="FFC2D69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H26"/>
  <sheetViews>
    <sheetView showGridLines="0" tabSelected="1" topLeftCell="B1" workbookViewId="0">
      <selection activeCell="D14" sqref="D14"/>
    </sheetView>
  </sheetViews>
  <sheetFormatPr defaultColWidth="11.1640625" defaultRowHeight="12.75" customHeight="1" x14ac:dyDescent="0.2"/>
  <cols>
    <col min="1" max="1" width="3.5" style="20" customWidth="1"/>
    <col min="2" max="2" width="2.1640625" style="20" customWidth="1"/>
    <col min="3" max="3" width="9.6640625" style="20" customWidth="1"/>
    <col min="4" max="4" width="30.33203125" style="20" customWidth="1"/>
    <col min="5" max="5" width="29.1640625" style="20" customWidth="1"/>
    <col min="6" max="6" width="11" style="22" customWidth="1"/>
    <col min="7" max="8" width="11.1640625" style="22" customWidth="1"/>
    <col min="9" max="9" width="11" style="22" customWidth="1"/>
    <col min="10" max="10" width="9.1640625" style="20" customWidth="1"/>
    <col min="11" max="12" width="10" style="20" customWidth="1"/>
    <col min="13" max="13" width="9.83203125" style="20" customWidth="1"/>
    <col min="14" max="14" width="11.6640625" style="22" customWidth="1"/>
    <col min="15" max="15" width="11.5" style="22" customWidth="1"/>
    <col min="16" max="16" width="11.6640625" style="22" customWidth="1"/>
    <col min="17" max="21" width="10.83203125" style="22" customWidth="1"/>
    <col min="22" max="22" width="9.83203125" style="20" customWidth="1"/>
    <col min="23" max="23" width="10.5" style="20" customWidth="1"/>
    <col min="24" max="24" width="11.33203125" style="20" customWidth="1"/>
    <col min="25" max="25" width="10.33203125" style="20" customWidth="1"/>
    <col min="26" max="26" width="10.83203125" style="20" customWidth="1"/>
    <col min="27" max="27" width="10.1640625" style="20" customWidth="1"/>
    <col min="28" max="28" width="9.83203125" style="20" customWidth="1"/>
    <col min="29" max="29" width="10" style="20" customWidth="1"/>
    <col min="30" max="30" width="10.33203125" style="20" customWidth="1"/>
    <col min="31" max="31" width="10.83203125" style="20" customWidth="1"/>
    <col min="32" max="32" width="9.83203125" style="20" customWidth="1"/>
    <col min="33" max="33" width="9.33203125" style="20" customWidth="1"/>
    <col min="34" max="34" width="2.1640625" style="20" customWidth="1"/>
    <col min="35" max="35" width="3.5" style="20" customWidth="1"/>
    <col min="36" max="268" width="11.1640625" style="20" customWidth="1"/>
  </cols>
  <sheetData>
    <row r="1" spans="1:268" ht="14.1" customHeight="1" x14ac:dyDescent="0.2">
      <c r="A1" s="1"/>
      <c r="B1" s="2"/>
      <c r="C1" s="2"/>
      <c r="D1" s="2"/>
      <c r="E1" s="2"/>
      <c r="F1" s="3"/>
      <c r="G1" s="3"/>
      <c r="H1" s="3"/>
      <c r="I1" s="3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4"/>
    </row>
    <row r="2" spans="1:268" ht="14.1" customHeight="1" x14ac:dyDescent="0.2">
      <c r="A2" s="5"/>
      <c r="B2" s="6"/>
      <c r="C2" s="6"/>
      <c r="D2" s="6"/>
      <c r="E2" s="6"/>
      <c r="F2" s="23"/>
      <c r="G2" s="23"/>
      <c r="H2" s="23"/>
      <c r="I2" s="23"/>
      <c r="J2" s="6"/>
      <c r="K2" s="6"/>
      <c r="L2" s="6"/>
      <c r="M2" s="6"/>
      <c r="N2" s="23"/>
      <c r="O2" s="23"/>
      <c r="P2" s="23"/>
      <c r="Q2" s="23"/>
      <c r="R2" s="23"/>
      <c r="S2" s="23"/>
      <c r="T2" s="23"/>
      <c r="U2" s="2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</row>
    <row r="3" spans="1:268" ht="21" customHeight="1" x14ac:dyDescent="0.3">
      <c r="A3" s="5"/>
      <c r="B3" s="6"/>
      <c r="C3" s="45" t="s">
        <v>24</v>
      </c>
      <c r="D3" s="8"/>
      <c r="E3" s="8"/>
      <c r="F3" s="9"/>
      <c r="G3" s="9"/>
      <c r="H3" s="9"/>
      <c r="I3" s="9"/>
      <c r="J3" s="8"/>
      <c r="K3" s="8"/>
      <c r="L3" s="8"/>
      <c r="M3" s="8"/>
      <c r="N3" s="9"/>
      <c r="O3" s="9"/>
      <c r="P3" s="9"/>
      <c r="Q3" s="9"/>
      <c r="R3" s="9"/>
      <c r="S3" s="9"/>
      <c r="T3" s="9"/>
      <c r="U3" s="9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6"/>
      <c r="AI3" s="7"/>
    </row>
    <row r="4" spans="1:268" ht="13.5" customHeight="1" x14ac:dyDescent="0.2">
      <c r="A4" s="5"/>
      <c r="B4" s="6"/>
      <c r="C4" s="10"/>
      <c r="D4" s="10"/>
      <c r="E4" s="10"/>
      <c r="F4" s="24"/>
      <c r="G4" s="24"/>
      <c r="H4" s="24"/>
      <c r="I4" s="24"/>
      <c r="J4" s="10"/>
      <c r="K4" s="10"/>
      <c r="L4" s="10"/>
      <c r="M4" s="10"/>
      <c r="N4" s="24"/>
      <c r="O4" s="24"/>
      <c r="P4" s="24"/>
      <c r="Q4" s="24"/>
      <c r="R4" s="24"/>
      <c r="S4" s="24"/>
      <c r="T4" s="24"/>
      <c r="U4" s="24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6"/>
      <c r="AI4" s="7"/>
    </row>
    <row r="5" spans="1:268" ht="18" customHeight="1" x14ac:dyDescent="0.3">
      <c r="A5" s="5"/>
      <c r="B5" s="6"/>
      <c r="C5" s="89" t="s">
        <v>17</v>
      </c>
      <c r="D5" s="11"/>
      <c r="E5" s="11"/>
      <c r="F5" s="12"/>
      <c r="G5" s="12"/>
      <c r="H5" s="12"/>
      <c r="I5" s="12"/>
      <c r="J5" s="11"/>
      <c r="K5" s="11"/>
      <c r="L5" s="11"/>
      <c r="M5" s="11"/>
      <c r="N5" s="12"/>
      <c r="O5" s="12"/>
      <c r="P5" s="12"/>
      <c r="Q5" s="12"/>
      <c r="R5" s="12"/>
      <c r="S5" s="12"/>
      <c r="T5" s="12"/>
      <c r="U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6"/>
      <c r="AI5" s="7"/>
    </row>
    <row r="6" spans="1:268" ht="13.5" customHeight="1" x14ac:dyDescent="0.2">
      <c r="A6" s="5"/>
      <c r="B6" s="6"/>
      <c r="C6" s="10"/>
      <c r="D6" s="10"/>
      <c r="E6" s="10"/>
      <c r="F6" s="24"/>
      <c r="G6" s="24"/>
      <c r="H6" s="24"/>
      <c r="I6" s="24"/>
      <c r="J6" s="10"/>
      <c r="K6" s="10"/>
      <c r="L6" s="10"/>
      <c r="M6" s="10"/>
      <c r="N6" s="24"/>
      <c r="O6" s="24"/>
      <c r="P6" s="24"/>
      <c r="Q6" s="24"/>
      <c r="R6" s="24"/>
      <c r="S6" s="24"/>
      <c r="T6" s="24"/>
      <c r="U6" s="24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6"/>
      <c r="AI6" s="7"/>
    </row>
    <row r="7" spans="1:268" ht="14.1" customHeight="1" x14ac:dyDescent="0.2">
      <c r="A7" s="5"/>
      <c r="B7" s="6"/>
      <c r="C7" s="6"/>
      <c r="D7" s="6"/>
      <c r="E7" s="6"/>
      <c r="F7" s="23"/>
      <c r="G7" s="25"/>
      <c r="H7" s="23"/>
      <c r="I7" s="23"/>
      <c r="J7" s="6"/>
      <c r="K7" s="6"/>
      <c r="L7" s="6"/>
      <c r="M7" s="6"/>
      <c r="N7" s="23"/>
      <c r="O7" s="23"/>
      <c r="P7" s="23"/>
      <c r="Q7" s="23"/>
      <c r="R7" s="23"/>
      <c r="S7" s="23"/>
      <c r="T7" s="23"/>
      <c r="U7" s="23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1:268" ht="14.1" customHeight="1" x14ac:dyDescent="0.2">
      <c r="A8" s="5"/>
      <c r="B8" s="6"/>
      <c r="C8" s="6"/>
      <c r="D8" s="6"/>
      <c r="E8" s="6"/>
      <c r="F8" s="23"/>
      <c r="G8" s="23"/>
      <c r="H8" s="23"/>
      <c r="I8" s="23"/>
      <c r="J8" s="6"/>
      <c r="K8" s="6"/>
      <c r="L8" s="6"/>
      <c r="M8" s="6"/>
      <c r="N8" s="23"/>
      <c r="O8" s="23"/>
      <c r="P8" s="23"/>
      <c r="Q8" s="23"/>
      <c r="R8" s="23"/>
      <c r="S8" s="23"/>
      <c r="T8" s="23"/>
      <c r="U8" s="23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1:268" ht="13.5" customHeight="1" thickBot="1" x14ac:dyDescent="0.3">
      <c r="A9" s="5"/>
      <c r="B9" s="6"/>
      <c r="C9" s="14"/>
      <c r="D9" s="14"/>
      <c r="E9" s="14"/>
      <c r="F9" s="48"/>
      <c r="G9" s="48"/>
      <c r="H9" s="48"/>
      <c r="I9" s="48"/>
      <c r="J9" s="133"/>
      <c r="K9" s="133"/>
      <c r="L9" s="133"/>
      <c r="M9" s="133"/>
      <c r="N9" s="14"/>
      <c r="O9" s="14"/>
      <c r="P9" s="14"/>
      <c r="Q9" s="14"/>
      <c r="R9" s="14"/>
      <c r="S9" s="14"/>
      <c r="T9" s="14"/>
      <c r="U9" s="14"/>
      <c r="V9" s="21"/>
      <c r="W9" s="14"/>
      <c r="X9" s="14"/>
      <c r="Y9" s="14"/>
      <c r="Z9" s="21"/>
      <c r="AA9" s="14"/>
      <c r="AB9" s="14"/>
      <c r="AC9" s="14"/>
      <c r="AD9" s="21"/>
      <c r="AE9" s="14"/>
      <c r="AF9" s="14"/>
      <c r="AG9" s="14"/>
      <c r="AH9" s="6"/>
      <c r="AI9" s="7"/>
    </row>
    <row r="10" spans="1:268" ht="12.75" customHeight="1" thickBot="1" x14ac:dyDescent="0.25">
      <c r="A10" s="5"/>
      <c r="B10" s="13"/>
      <c r="C10" s="137" t="s">
        <v>21</v>
      </c>
      <c r="D10" s="138"/>
      <c r="E10" s="139"/>
      <c r="F10" s="140" t="s">
        <v>16</v>
      </c>
      <c r="G10" s="141"/>
      <c r="H10" s="141"/>
      <c r="I10" s="142"/>
      <c r="J10" s="148" t="s">
        <v>22</v>
      </c>
      <c r="K10" s="149"/>
      <c r="L10" s="149"/>
      <c r="M10" s="150"/>
      <c r="N10" s="146" t="s">
        <v>23</v>
      </c>
      <c r="O10" s="147"/>
      <c r="P10" s="147"/>
      <c r="Q10" s="142"/>
      <c r="R10" s="143" t="s">
        <v>25</v>
      </c>
      <c r="S10" s="144"/>
      <c r="T10" s="144"/>
      <c r="U10" s="145"/>
      <c r="V10" s="134" t="s">
        <v>19</v>
      </c>
      <c r="W10" s="135"/>
      <c r="X10" s="135"/>
      <c r="Y10" s="136"/>
      <c r="Z10" s="134" t="s">
        <v>18</v>
      </c>
      <c r="AA10" s="135"/>
      <c r="AB10" s="135"/>
      <c r="AC10" s="136"/>
      <c r="AD10" s="134" t="s">
        <v>20</v>
      </c>
      <c r="AE10" s="135"/>
      <c r="AF10" s="135"/>
      <c r="AG10" s="136"/>
      <c r="AH10" s="15"/>
      <c r="AI10" s="7"/>
    </row>
    <row r="11" spans="1:268" ht="26.25" customHeight="1" thickBot="1" x14ac:dyDescent="0.25">
      <c r="A11" s="5"/>
      <c r="B11" s="13"/>
      <c r="C11" s="47" t="s">
        <v>0</v>
      </c>
      <c r="D11" s="46" t="s">
        <v>1</v>
      </c>
      <c r="E11" s="86" t="s">
        <v>2</v>
      </c>
      <c r="F11" s="26" t="s">
        <v>3</v>
      </c>
      <c r="G11" s="27" t="s">
        <v>4</v>
      </c>
      <c r="H11" s="27" t="s">
        <v>5</v>
      </c>
      <c r="I11" s="28" t="s">
        <v>6</v>
      </c>
      <c r="J11" s="87" t="s">
        <v>3</v>
      </c>
      <c r="K11" s="38" t="s">
        <v>4</v>
      </c>
      <c r="L11" s="38" t="s">
        <v>5</v>
      </c>
      <c r="M11" s="39" t="s">
        <v>6</v>
      </c>
      <c r="N11" s="88" t="s">
        <v>3</v>
      </c>
      <c r="O11" s="29" t="s">
        <v>4</v>
      </c>
      <c r="P11" s="29" t="s">
        <v>5</v>
      </c>
      <c r="Q11" s="30" t="s">
        <v>6</v>
      </c>
      <c r="R11" s="88" t="s">
        <v>3</v>
      </c>
      <c r="S11" s="29" t="s">
        <v>4</v>
      </c>
      <c r="T11" s="29" t="s">
        <v>5</v>
      </c>
      <c r="U11" s="30" t="s">
        <v>6</v>
      </c>
      <c r="V11" s="87" t="s">
        <v>3</v>
      </c>
      <c r="W11" s="38" t="s">
        <v>4</v>
      </c>
      <c r="X11" s="38" t="s">
        <v>5</v>
      </c>
      <c r="Y11" s="39" t="s">
        <v>6</v>
      </c>
      <c r="Z11" s="87" t="s">
        <v>3</v>
      </c>
      <c r="AA11" s="38" t="s">
        <v>4</v>
      </c>
      <c r="AB11" s="38" t="s">
        <v>5</v>
      </c>
      <c r="AC11" s="39" t="s">
        <v>6</v>
      </c>
      <c r="AD11" s="87" t="s">
        <v>3</v>
      </c>
      <c r="AE11" s="38" t="s">
        <v>4</v>
      </c>
      <c r="AF11" s="38" t="s">
        <v>5</v>
      </c>
      <c r="AG11" s="39" t="s">
        <v>6</v>
      </c>
      <c r="AH11" s="15"/>
      <c r="AI11" s="7"/>
    </row>
    <row r="12" spans="1:268" ht="14.1" customHeight="1" x14ac:dyDescent="0.2">
      <c r="A12" s="5"/>
      <c r="B12" s="13"/>
      <c r="C12" s="51">
        <v>3950</v>
      </c>
      <c r="D12" s="52" t="s">
        <v>7</v>
      </c>
      <c r="E12" s="106"/>
      <c r="F12" s="91">
        <v>3.04</v>
      </c>
      <c r="G12" s="92">
        <v>5.7</v>
      </c>
      <c r="H12" s="92">
        <v>6.27</v>
      </c>
      <c r="I12" s="93">
        <v>9.7899999999999991</v>
      </c>
      <c r="J12" s="111">
        <v>3.04</v>
      </c>
      <c r="K12" s="112">
        <v>5.7</v>
      </c>
      <c r="L12" s="112">
        <v>6.27</v>
      </c>
      <c r="M12" s="113">
        <v>9.7899999999999991</v>
      </c>
      <c r="N12" s="68">
        <f t="shared" ref="N12:Q16" si="0">J12-F12</f>
        <v>0</v>
      </c>
      <c r="O12" s="69">
        <f t="shared" si="0"/>
        <v>0</v>
      </c>
      <c r="P12" s="69">
        <f t="shared" si="0"/>
        <v>0</v>
      </c>
      <c r="Q12" s="70">
        <f t="shared" si="0"/>
        <v>0</v>
      </c>
      <c r="R12" s="108">
        <f>N12/F12</f>
        <v>0</v>
      </c>
      <c r="S12" s="109">
        <f>O12/G12</f>
        <v>0</v>
      </c>
      <c r="T12" s="109">
        <f>P12/H12</f>
        <v>0</v>
      </c>
      <c r="U12" s="110">
        <f t="shared" ref="U12" si="1">Q12/I12</f>
        <v>0</v>
      </c>
      <c r="V12" s="111">
        <v>15.2</v>
      </c>
      <c r="W12" s="112">
        <v>28.5</v>
      </c>
      <c r="X12" s="112">
        <v>31.38</v>
      </c>
      <c r="Y12" s="113">
        <v>48.99</v>
      </c>
      <c r="Z12" s="111">
        <v>12.16</v>
      </c>
      <c r="AA12" s="112">
        <v>22.8</v>
      </c>
      <c r="AB12" s="112">
        <v>25.11</v>
      </c>
      <c r="AC12" s="113">
        <v>39.200000000000003</v>
      </c>
      <c r="AD12" s="111">
        <v>15.5</v>
      </c>
      <c r="AE12" s="112">
        <v>29.07</v>
      </c>
      <c r="AF12" s="112">
        <v>32</v>
      </c>
      <c r="AG12" s="132">
        <v>49.96</v>
      </c>
      <c r="AH12" s="15"/>
      <c r="AI12" s="7"/>
    </row>
    <row r="13" spans="1:268" ht="14.1" customHeight="1" x14ac:dyDescent="0.2">
      <c r="A13" s="5"/>
      <c r="B13" s="13"/>
      <c r="C13" s="64">
        <v>3960</v>
      </c>
      <c r="D13" s="65" t="s">
        <v>26</v>
      </c>
      <c r="E13" s="106"/>
      <c r="F13" s="94">
        <v>4.51</v>
      </c>
      <c r="G13" s="95">
        <v>9.0299999999999994</v>
      </c>
      <c r="H13" s="95">
        <v>11.28</v>
      </c>
      <c r="I13" s="96">
        <v>15.8</v>
      </c>
      <c r="J13" s="123">
        <v>4.49</v>
      </c>
      <c r="K13" s="124">
        <v>8.98</v>
      </c>
      <c r="L13" s="124">
        <v>11.23</v>
      </c>
      <c r="M13" s="125">
        <v>15.72</v>
      </c>
      <c r="N13" s="68">
        <f t="shared" si="0"/>
        <v>-1.9999999999999574E-2</v>
      </c>
      <c r="O13" s="69">
        <f t="shared" si="0"/>
        <v>-4.9999999999998934E-2</v>
      </c>
      <c r="P13" s="69">
        <f t="shared" si="0"/>
        <v>-4.9999999999998934E-2</v>
      </c>
      <c r="Q13" s="70">
        <f t="shared" si="0"/>
        <v>-8.0000000000000071E-2</v>
      </c>
      <c r="R13" s="71">
        <f>N13/F13</f>
        <v>-4.4345898004433644E-3</v>
      </c>
      <c r="S13" s="72">
        <f t="shared" ref="S13:T14" si="2">O13/G13</f>
        <v>-5.5370985603542568E-3</v>
      </c>
      <c r="T13" s="72">
        <f t="shared" si="2"/>
        <v>-4.4326241134750831E-3</v>
      </c>
      <c r="U13" s="73">
        <f t="shared" ref="U13:U24" si="3">Q13/I13</f>
        <v>-5.0632911392405108E-3</v>
      </c>
      <c r="V13" s="117">
        <v>22.46</v>
      </c>
      <c r="W13" s="118">
        <v>44.93</v>
      </c>
      <c r="X13" s="118">
        <v>56.16</v>
      </c>
      <c r="Y13" s="119">
        <v>78.63</v>
      </c>
      <c r="Z13" s="117">
        <v>17.97</v>
      </c>
      <c r="AA13" s="118">
        <v>35.950000000000003</v>
      </c>
      <c r="AB13" s="118">
        <v>44.929999999999993</v>
      </c>
      <c r="AC13" s="119">
        <v>62.91</v>
      </c>
      <c r="AD13" s="117">
        <v>22.9</v>
      </c>
      <c r="AE13" s="118">
        <v>45.82</v>
      </c>
      <c r="AF13" s="118">
        <v>57.28</v>
      </c>
      <c r="AG13" s="129">
        <v>80.2</v>
      </c>
      <c r="AH13" s="15"/>
      <c r="AI13" s="7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</row>
    <row r="14" spans="1:268" ht="14.1" customHeight="1" x14ac:dyDescent="0.2">
      <c r="A14" s="5"/>
      <c r="B14" s="13"/>
      <c r="C14" s="64">
        <v>3975</v>
      </c>
      <c r="D14" s="65" t="s">
        <v>27</v>
      </c>
      <c r="E14" s="106"/>
      <c r="F14" s="94">
        <v>4.51</v>
      </c>
      <c r="G14" s="95">
        <v>9.0299999999999994</v>
      </c>
      <c r="H14" s="95">
        <v>11.28</v>
      </c>
      <c r="I14" s="96">
        <v>15.8</v>
      </c>
      <c r="J14" s="123">
        <v>4.49</v>
      </c>
      <c r="K14" s="124">
        <v>8.98</v>
      </c>
      <c r="L14" s="124">
        <v>11.23</v>
      </c>
      <c r="M14" s="125">
        <v>15.72</v>
      </c>
      <c r="N14" s="68">
        <f t="shared" si="0"/>
        <v>-1.9999999999999574E-2</v>
      </c>
      <c r="O14" s="69">
        <f t="shared" si="0"/>
        <v>-4.9999999999998934E-2</v>
      </c>
      <c r="P14" s="69">
        <f t="shared" si="0"/>
        <v>-4.9999999999998934E-2</v>
      </c>
      <c r="Q14" s="70">
        <f t="shared" si="0"/>
        <v>-8.0000000000000071E-2</v>
      </c>
      <c r="R14" s="71">
        <f>N14/F14</f>
        <v>-4.4345898004433644E-3</v>
      </c>
      <c r="S14" s="72">
        <f t="shared" si="2"/>
        <v>-5.5370985603542568E-3</v>
      </c>
      <c r="T14" s="72">
        <f t="shared" si="2"/>
        <v>-4.4326241134750831E-3</v>
      </c>
      <c r="U14" s="73">
        <f t="shared" si="3"/>
        <v>-5.0632911392405108E-3</v>
      </c>
      <c r="V14" s="117">
        <v>24.31</v>
      </c>
      <c r="W14" s="118">
        <v>46.19</v>
      </c>
      <c r="X14" s="118">
        <v>52.27</v>
      </c>
      <c r="Y14" s="119">
        <v>85.08</v>
      </c>
      <c r="Z14" s="117">
        <v>19.82</v>
      </c>
      <c r="AA14" s="118">
        <v>37.209999999999994</v>
      </c>
      <c r="AB14" s="118">
        <v>41.040000000000006</v>
      </c>
      <c r="AC14" s="119">
        <v>69.36</v>
      </c>
      <c r="AD14" s="117">
        <v>24.79</v>
      </c>
      <c r="AE14" s="118">
        <v>47.11</v>
      </c>
      <c r="AF14" s="118">
        <v>53.31</v>
      </c>
      <c r="AG14" s="129">
        <v>86.78</v>
      </c>
      <c r="AH14" s="15"/>
      <c r="AI14" s="7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</row>
    <row r="15" spans="1:268" ht="14.1" customHeight="1" x14ac:dyDescent="0.2">
      <c r="A15" s="5"/>
      <c r="B15" s="13"/>
      <c r="C15" s="64">
        <v>3970</v>
      </c>
      <c r="D15" s="65" t="s">
        <v>28</v>
      </c>
      <c r="E15" s="106"/>
      <c r="F15" s="94">
        <v>7.87</v>
      </c>
      <c r="G15" s="95">
        <v>15.74</v>
      </c>
      <c r="H15" s="95">
        <v>19.670000000000002</v>
      </c>
      <c r="I15" s="96">
        <v>27.54</v>
      </c>
      <c r="J15" s="123">
        <v>7.83</v>
      </c>
      <c r="K15" s="124">
        <v>15.66</v>
      </c>
      <c r="L15" s="124">
        <v>19.579999999999998</v>
      </c>
      <c r="M15" s="125">
        <v>27.41</v>
      </c>
      <c r="N15" s="68">
        <f t="shared" si="0"/>
        <v>-4.0000000000000036E-2</v>
      </c>
      <c r="O15" s="69">
        <f t="shared" si="0"/>
        <v>-8.0000000000000071E-2</v>
      </c>
      <c r="P15" s="69">
        <f t="shared" si="0"/>
        <v>-9.0000000000003411E-2</v>
      </c>
      <c r="Q15" s="70">
        <f t="shared" si="0"/>
        <v>-0.12999999999999901</v>
      </c>
      <c r="R15" s="71">
        <f>N15/F15</f>
        <v>-5.0825921219822155E-3</v>
      </c>
      <c r="S15" s="72">
        <f t="shared" ref="S15:S24" si="4">O15/G15</f>
        <v>-5.0825921219822155E-3</v>
      </c>
      <c r="T15" s="72">
        <f t="shared" ref="T15:T24" si="5">P15/H15</f>
        <v>-4.5754956786986985E-3</v>
      </c>
      <c r="U15" s="73">
        <f t="shared" si="3"/>
        <v>-4.7204066811909586E-3</v>
      </c>
      <c r="V15" s="117">
        <v>39.159999999999997</v>
      </c>
      <c r="W15" s="118">
        <v>78.319999999999993</v>
      </c>
      <c r="X15" s="118">
        <v>97.9</v>
      </c>
      <c r="Y15" s="119">
        <v>137.06</v>
      </c>
      <c r="Z15" s="117">
        <v>31.33</v>
      </c>
      <c r="AA15" s="118">
        <v>62.66</v>
      </c>
      <c r="AB15" s="118">
        <v>78.320000000000007</v>
      </c>
      <c r="AC15" s="119">
        <v>109.65</v>
      </c>
      <c r="AD15" s="117">
        <v>39.94</v>
      </c>
      <c r="AE15" s="118">
        <v>79.88</v>
      </c>
      <c r="AF15" s="118">
        <v>99.85</v>
      </c>
      <c r="AG15" s="129">
        <v>139.80000000000001</v>
      </c>
      <c r="AH15" s="15"/>
      <c r="AI15" s="7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</row>
    <row r="16" spans="1:268" ht="14.1" customHeight="1" thickBot="1" x14ac:dyDescent="0.25">
      <c r="A16" s="5"/>
      <c r="B16" s="13"/>
      <c r="C16" s="66">
        <v>3985</v>
      </c>
      <c r="D16" s="67" t="s">
        <v>29</v>
      </c>
      <c r="E16" s="107"/>
      <c r="F16" s="97">
        <v>7.87</v>
      </c>
      <c r="G16" s="98">
        <v>15.74</v>
      </c>
      <c r="H16" s="98">
        <v>19.670000000000002</v>
      </c>
      <c r="I16" s="99">
        <v>27.54</v>
      </c>
      <c r="J16" s="126">
        <v>7.83</v>
      </c>
      <c r="K16" s="127">
        <v>15.66</v>
      </c>
      <c r="L16" s="127">
        <v>19.579999999999998</v>
      </c>
      <c r="M16" s="128">
        <v>27.41</v>
      </c>
      <c r="N16" s="42">
        <f t="shared" si="0"/>
        <v>-4.0000000000000036E-2</v>
      </c>
      <c r="O16" s="43">
        <f t="shared" si="0"/>
        <v>-8.0000000000000071E-2</v>
      </c>
      <c r="P16" s="43">
        <f t="shared" si="0"/>
        <v>-9.0000000000003411E-2</v>
      </c>
      <c r="Q16" s="74">
        <f t="shared" si="0"/>
        <v>-0.12999999999999901</v>
      </c>
      <c r="R16" s="83">
        <f>N16/F16</f>
        <v>-5.0825921219822155E-3</v>
      </c>
      <c r="S16" s="84">
        <f t="shared" si="4"/>
        <v>-5.0825921219822155E-3</v>
      </c>
      <c r="T16" s="84">
        <f t="shared" si="5"/>
        <v>-4.5754956786986985E-3</v>
      </c>
      <c r="U16" s="85">
        <f t="shared" si="3"/>
        <v>-4.7204066811909586E-3</v>
      </c>
      <c r="V16" s="120">
        <v>42.05</v>
      </c>
      <c r="W16" s="121">
        <v>79.89</v>
      </c>
      <c r="X16" s="121">
        <v>90.4</v>
      </c>
      <c r="Y16" s="122">
        <v>147.16</v>
      </c>
      <c r="Z16" s="120">
        <v>34.22</v>
      </c>
      <c r="AA16" s="121">
        <v>64.23</v>
      </c>
      <c r="AB16" s="121">
        <v>70.820000000000007</v>
      </c>
      <c r="AC16" s="122">
        <v>119.75</v>
      </c>
      <c r="AD16" s="120">
        <v>42.89</v>
      </c>
      <c r="AE16" s="121">
        <v>81.48</v>
      </c>
      <c r="AF16" s="121">
        <v>92.2</v>
      </c>
      <c r="AG16" s="131">
        <v>150.1</v>
      </c>
      <c r="AH16" s="15"/>
      <c r="AI16" s="7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</row>
    <row r="17" spans="1:268" ht="14.1" customHeight="1" x14ac:dyDescent="0.2">
      <c r="A17" s="5"/>
      <c r="B17" s="13"/>
      <c r="C17" s="51">
        <v>3861</v>
      </c>
      <c r="D17" s="52" t="s">
        <v>8</v>
      </c>
      <c r="E17" s="63" t="s">
        <v>9</v>
      </c>
      <c r="F17" s="100">
        <v>8.06</v>
      </c>
      <c r="G17" s="101">
        <v>16.940000000000001</v>
      </c>
      <c r="H17" s="101">
        <v>15.33</v>
      </c>
      <c r="I17" s="102">
        <v>24.2</v>
      </c>
      <c r="J17" s="114">
        <v>8.0399999999999991</v>
      </c>
      <c r="K17" s="115">
        <v>16.89</v>
      </c>
      <c r="L17" s="115">
        <v>15.29</v>
      </c>
      <c r="M17" s="116">
        <v>24.14</v>
      </c>
      <c r="N17" s="68">
        <f t="shared" ref="N17:N24" si="6">J17-F17</f>
        <v>-2.000000000000135E-2</v>
      </c>
      <c r="O17" s="69">
        <f t="shared" ref="O17:O24" si="7">K17-G17</f>
        <v>-5.0000000000000711E-2</v>
      </c>
      <c r="P17" s="69">
        <f t="shared" ref="P17:P24" si="8">L17-H17</f>
        <v>-4.0000000000000924E-2</v>
      </c>
      <c r="Q17" s="70">
        <f t="shared" ref="Q17:Q24" si="9">M17-I17</f>
        <v>-5.9999999999998721E-2</v>
      </c>
      <c r="R17" s="71">
        <f>N17/F17</f>
        <v>-2.4813895781639391E-3</v>
      </c>
      <c r="S17" s="72">
        <f t="shared" si="4"/>
        <v>-2.9515938606848114E-3</v>
      </c>
      <c r="T17" s="72">
        <f t="shared" si="5"/>
        <v>-2.6092628832355461E-3</v>
      </c>
      <c r="U17" s="73">
        <f t="shared" si="3"/>
        <v>-2.4793388429751539E-3</v>
      </c>
      <c r="V17" s="114">
        <v>40.24</v>
      </c>
      <c r="W17" s="115">
        <v>84.48</v>
      </c>
      <c r="X17" s="115">
        <v>76.459999999999994</v>
      </c>
      <c r="Y17" s="116">
        <v>120.72</v>
      </c>
      <c r="Z17" s="117">
        <v>32.200000000000003</v>
      </c>
      <c r="AA17" s="118">
        <v>67.59</v>
      </c>
      <c r="AB17" s="118">
        <v>61.169999999999995</v>
      </c>
      <c r="AC17" s="119">
        <v>96.58</v>
      </c>
      <c r="AD17" s="117">
        <v>41.04</v>
      </c>
      <c r="AE17" s="118">
        <v>86.16</v>
      </c>
      <c r="AF17" s="118">
        <v>77.98</v>
      </c>
      <c r="AG17" s="129">
        <v>123.13</v>
      </c>
      <c r="AH17" s="15"/>
      <c r="AI17" s="7"/>
    </row>
    <row r="18" spans="1:268" ht="14.1" customHeight="1" x14ac:dyDescent="0.2">
      <c r="A18" s="5"/>
      <c r="B18" s="13"/>
      <c r="C18" s="53">
        <v>3871</v>
      </c>
      <c r="D18" s="50" t="s">
        <v>10</v>
      </c>
      <c r="E18" s="54" t="s">
        <v>9</v>
      </c>
      <c r="F18" s="94">
        <v>8.06</v>
      </c>
      <c r="G18" s="95">
        <v>16.940000000000001</v>
      </c>
      <c r="H18" s="95">
        <v>15.33</v>
      </c>
      <c r="I18" s="96">
        <v>24.2</v>
      </c>
      <c r="J18" s="123">
        <v>8.0399999999999991</v>
      </c>
      <c r="K18" s="124">
        <v>16.89</v>
      </c>
      <c r="L18" s="124">
        <v>15.29</v>
      </c>
      <c r="M18" s="125">
        <v>24.14</v>
      </c>
      <c r="N18" s="40">
        <f t="shared" si="6"/>
        <v>-2.000000000000135E-2</v>
      </c>
      <c r="O18" s="34">
        <f t="shared" si="7"/>
        <v>-5.0000000000000711E-2</v>
      </c>
      <c r="P18" s="34">
        <f t="shared" si="8"/>
        <v>-4.0000000000000924E-2</v>
      </c>
      <c r="Q18" s="41">
        <f t="shared" si="9"/>
        <v>-5.9999999999998721E-2</v>
      </c>
      <c r="R18" s="31">
        <f t="shared" ref="R18:R24" si="10">N18/F18</f>
        <v>-2.4813895781639391E-3</v>
      </c>
      <c r="S18" s="32">
        <f t="shared" si="4"/>
        <v>-2.9515938606848114E-3</v>
      </c>
      <c r="T18" s="32">
        <f t="shared" si="5"/>
        <v>-2.6092628832355461E-3</v>
      </c>
      <c r="U18" s="33">
        <f t="shared" si="3"/>
        <v>-2.4793388429751539E-3</v>
      </c>
      <c r="V18" s="117">
        <v>40.24</v>
      </c>
      <c r="W18" s="118">
        <v>84.48</v>
      </c>
      <c r="X18" s="118">
        <v>76.459999999999994</v>
      </c>
      <c r="Y18" s="119">
        <v>120.72</v>
      </c>
      <c r="Z18" s="117">
        <v>32.200000000000003</v>
      </c>
      <c r="AA18" s="118">
        <v>67.59</v>
      </c>
      <c r="AB18" s="118">
        <v>61.169999999999995</v>
      </c>
      <c r="AC18" s="119">
        <v>96.58</v>
      </c>
      <c r="AD18" s="117">
        <v>41.04</v>
      </c>
      <c r="AE18" s="118">
        <v>86.16</v>
      </c>
      <c r="AF18" s="118">
        <v>77.98</v>
      </c>
      <c r="AG18" s="129">
        <v>123.13</v>
      </c>
      <c r="AH18" s="15"/>
      <c r="AI18" s="7"/>
    </row>
    <row r="19" spans="1:268" ht="14.1" customHeight="1" x14ac:dyDescent="0.2">
      <c r="A19" s="5"/>
      <c r="B19" s="13"/>
      <c r="C19" s="53">
        <v>3881</v>
      </c>
      <c r="D19" s="50" t="s">
        <v>8</v>
      </c>
      <c r="E19" s="54" t="s">
        <v>11</v>
      </c>
      <c r="F19" s="94">
        <v>7.26</v>
      </c>
      <c r="G19" s="95">
        <v>15.25</v>
      </c>
      <c r="H19" s="95">
        <v>13.8</v>
      </c>
      <c r="I19" s="96">
        <v>21.79</v>
      </c>
      <c r="J19" s="123">
        <v>7.26</v>
      </c>
      <c r="K19" s="124">
        <v>15.25</v>
      </c>
      <c r="L19" s="124">
        <v>13.8</v>
      </c>
      <c r="M19" s="125">
        <v>21.79</v>
      </c>
      <c r="N19" s="40">
        <f t="shared" si="6"/>
        <v>0</v>
      </c>
      <c r="O19" s="34">
        <f t="shared" si="7"/>
        <v>0</v>
      </c>
      <c r="P19" s="34">
        <f t="shared" si="8"/>
        <v>0</v>
      </c>
      <c r="Q19" s="41">
        <f t="shared" si="9"/>
        <v>0</v>
      </c>
      <c r="R19" s="31">
        <f t="shared" si="10"/>
        <v>0</v>
      </c>
      <c r="S19" s="32">
        <f t="shared" si="4"/>
        <v>0</v>
      </c>
      <c r="T19" s="32">
        <f t="shared" si="5"/>
        <v>0</v>
      </c>
      <c r="U19" s="33">
        <f t="shared" si="3"/>
        <v>0</v>
      </c>
      <c r="V19" s="123">
        <v>36.340000000000003</v>
      </c>
      <c r="W19" s="124">
        <v>76.260000000000005</v>
      </c>
      <c r="X19" s="124">
        <v>69.040000000000006</v>
      </c>
      <c r="Y19" s="125">
        <v>108.98</v>
      </c>
      <c r="Z19" s="123">
        <v>29.080000000000005</v>
      </c>
      <c r="AA19" s="124">
        <v>61.010000000000005</v>
      </c>
      <c r="AB19" s="124">
        <v>55.240000000000009</v>
      </c>
      <c r="AC19" s="125">
        <v>87.19</v>
      </c>
      <c r="AD19" s="123">
        <v>37.06</v>
      </c>
      <c r="AE19" s="124">
        <v>77.78</v>
      </c>
      <c r="AF19" s="124">
        <v>70.42</v>
      </c>
      <c r="AG19" s="130">
        <v>111.15</v>
      </c>
      <c r="AH19" s="15"/>
      <c r="AI19" s="7"/>
    </row>
    <row r="20" spans="1:268" ht="14.1" customHeight="1" x14ac:dyDescent="0.2">
      <c r="A20" s="5"/>
      <c r="B20" s="13"/>
      <c r="C20" s="53">
        <v>3891</v>
      </c>
      <c r="D20" s="50" t="s">
        <v>10</v>
      </c>
      <c r="E20" s="54" t="s">
        <v>11</v>
      </c>
      <c r="F20" s="100">
        <v>7.26</v>
      </c>
      <c r="G20" s="101">
        <v>15.25</v>
      </c>
      <c r="H20" s="101">
        <v>13.8</v>
      </c>
      <c r="I20" s="102">
        <v>21.79</v>
      </c>
      <c r="J20" s="117">
        <v>7.26</v>
      </c>
      <c r="K20" s="118">
        <v>15.25</v>
      </c>
      <c r="L20" s="118">
        <v>13.8</v>
      </c>
      <c r="M20" s="119">
        <v>21.79</v>
      </c>
      <c r="N20" s="40">
        <f t="shared" si="6"/>
        <v>0</v>
      </c>
      <c r="O20" s="34">
        <f t="shared" si="7"/>
        <v>0</v>
      </c>
      <c r="P20" s="34">
        <f t="shared" si="8"/>
        <v>0</v>
      </c>
      <c r="Q20" s="41">
        <f t="shared" si="9"/>
        <v>0</v>
      </c>
      <c r="R20" s="31">
        <f t="shared" si="10"/>
        <v>0</v>
      </c>
      <c r="S20" s="32">
        <f t="shared" si="4"/>
        <v>0</v>
      </c>
      <c r="T20" s="32">
        <f t="shared" si="5"/>
        <v>0</v>
      </c>
      <c r="U20" s="33">
        <f t="shared" si="3"/>
        <v>0</v>
      </c>
      <c r="V20" s="117">
        <v>36.340000000000003</v>
      </c>
      <c r="W20" s="118">
        <v>76.260000000000005</v>
      </c>
      <c r="X20" s="118">
        <v>69.040000000000006</v>
      </c>
      <c r="Y20" s="119">
        <v>108.98</v>
      </c>
      <c r="Z20" s="117">
        <v>29.080000000000005</v>
      </c>
      <c r="AA20" s="118">
        <v>61.010000000000005</v>
      </c>
      <c r="AB20" s="118">
        <v>55.240000000000009</v>
      </c>
      <c r="AC20" s="119">
        <v>87.19</v>
      </c>
      <c r="AD20" s="117">
        <v>37.06</v>
      </c>
      <c r="AE20" s="118">
        <v>77.78</v>
      </c>
      <c r="AF20" s="118">
        <v>70.42</v>
      </c>
      <c r="AG20" s="129">
        <v>111.15</v>
      </c>
      <c r="AH20" s="15"/>
      <c r="AI20" s="7"/>
    </row>
    <row r="21" spans="1:268" ht="14.1" customHeight="1" x14ac:dyDescent="0.2">
      <c r="A21" s="5"/>
      <c r="B21" s="13"/>
      <c r="C21" s="53">
        <v>3901</v>
      </c>
      <c r="D21" s="50" t="s">
        <v>12</v>
      </c>
      <c r="E21" s="54" t="s">
        <v>13</v>
      </c>
      <c r="F21" s="94">
        <v>10.28</v>
      </c>
      <c r="G21" s="95">
        <v>21.6</v>
      </c>
      <c r="H21" s="95">
        <v>19.54</v>
      </c>
      <c r="I21" s="96">
        <v>30.86</v>
      </c>
      <c r="J21" s="123">
        <v>10.8</v>
      </c>
      <c r="K21" s="124">
        <v>22.68</v>
      </c>
      <c r="L21" s="124">
        <v>20.52</v>
      </c>
      <c r="M21" s="125">
        <v>32.4</v>
      </c>
      <c r="N21" s="40">
        <f t="shared" si="6"/>
        <v>0.52000000000000135</v>
      </c>
      <c r="O21" s="34">
        <f t="shared" si="7"/>
        <v>1.0799999999999983</v>
      </c>
      <c r="P21" s="34">
        <f t="shared" si="8"/>
        <v>0.98000000000000043</v>
      </c>
      <c r="Q21" s="41">
        <f t="shared" si="9"/>
        <v>1.5399999999999991</v>
      </c>
      <c r="R21" s="31">
        <f t="shared" si="10"/>
        <v>5.0583657587548771E-2</v>
      </c>
      <c r="S21" s="32">
        <f t="shared" si="4"/>
        <v>4.999999999999992E-2</v>
      </c>
      <c r="T21" s="32">
        <f t="shared" si="5"/>
        <v>5.0153531218014351E-2</v>
      </c>
      <c r="U21" s="33">
        <f t="shared" si="3"/>
        <v>4.9902786779001916E-2</v>
      </c>
      <c r="V21" s="117">
        <v>54.01</v>
      </c>
      <c r="W21" s="118">
        <v>113.42</v>
      </c>
      <c r="X21" s="118">
        <v>102.63</v>
      </c>
      <c r="Y21" s="119">
        <v>162.04</v>
      </c>
      <c r="Z21" s="117">
        <v>43.209999999999994</v>
      </c>
      <c r="AA21" s="118">
        <v>90.740000000000009</v>
      </c>
      <c r="AB21" s="118">
        <v>82.11</v>
      </c>
      <c r="AC21" s="119">
        <v>129.63999999999999</v>
      </c>
      <c r="AD21" s="117">
        <v>55.09</v>
      </c>
      <c r="AE21" s="118">
        <v>115.68</v>
      </c>
      <c r="AF21" s="118">
        <v>104.68</v>
      </c>
      <c r="AG21" s="129">
        <v>165.28</v>
      </c>
      <c r="AH21" s="15"/>
      <c r="AI21" s="7"/>
    </row>
    <row r="22" spans="1:268" ht="13.5" customHeight="1" thickBot="1" x14ac:dyDescent="0.25">
      <c r="A22" s="5"/>
      <c r="B22" s="13"/>
      <c r="C22" s="55">
        <v>3911</v>
      </c>
      <c r="D22" s="56" t="s">
        <v>14</v>
      </c>
      <c r="E22" s="90" t="s">
        <v>13</v>
      </c>
      <c r="F22" s="94">
        <v>10.28</v>
      </c>
      <c r="G22" s="95">
        <v>21.6</v>
      </c>
      <c r="H22" s="95">
        <v>19.54</v>
      </c>
      <c r="I22" s="96">
        <v>30.86</v>
      </c>
      <c r="J22" s="126">
        <v>10.8</v>
      </c>
      <c r="K22" s="127">
        <v>22.68</v>
      </c>
      <c r="L22" s="127">
        <v>20.52</v>
      </c>
      <c r="M22" s="128">
        <v>32.4</v>
      </c>
      <c r="N22" s="42">
        <f t="shared" si="6"/>
        <v>0.52000000000000135</v>
      </c>
      <c r="O22" s="43">
        <f t="shared" si="7"/>
        <v>1.0799999999999983</v>
      </c>
      <c r="P22" s="43">
        <f t="shared" si="8"/>
        <v>0.98000000000000043</v>
      </c>
      <c r="Q22" s="44">
        <f t="shared" si="9"/>
        <v>1.5399999999999991</v>
      </c>
      <c r="R22" s="35">
        <f t="shared" si="10"/>
        <v>5.0583657587548771E-2</v>
      </c>
      <c r="S22" s="36">
        <f t="shared" si="4"/>
        <v>4.999999999999992E-2</v>
      </c>
      <c r="T22" s="36">
        <f t="shared" si="5"/>
        <v>5.0153531218014351E-2</v>
      </c>
      <c r="U22" s="37">
        <f t="shared" si="3"/>
        <v>4.9902786779001916E-2</v>
      </c>
      <c r="V22" s="120">
        <v>54.01</v>
      </c>
      <c r="W22" s="121">
        <v>113.42</v>
      </c>
      <c r="X22" s="121">
        <v>102.63</v>
      </c>
      <c r="Y22" s="122">
        <v>162.04</v>
      </c>
      <c r="Z22" s="120">
        <v>43.209999999999994</v>
      </c>
      <c r="AA22" s="121">
        <v>90.740000000000009</v>
      </c>
      <c r="AB22" s="121">
        <v>82.11</v>
      </c>
      <c r="AC22" s="122">
        <v>129.63999999999999</v>
      </c>
      <c r="AD22" s="120">
        <v>55.09</v>
      </c>
      <c r="AE22" s="121">
        <v>115.68</v>
      </c>
      <c r="AF22" s="121">
        <v>104.68</v>
      </c>
      <c r="AG22" s="131">
        <v>165.28</v>
      </c>
      <c r="AH22" s="15"/>
      <c r="AI22" s="7"/>
    </row>
    <row r="23" spans="1:268" ht="14.1" customHeight="1" x14ac:dyDescent="0.2">
      <c r="A23" s="5"/>
      <c r="B23" s="23"/>
      <c r="C23" s="59">
        <v>3990</v>
      </c>
      <c r="D23" s="60" t="s">
        <v>30</v>
      </c>
      <c r="E23" s="62" t="s">
        <v>15</v>
      </c>
      <c r="F23" s="91">
        <v>8.26</v>
      </c>
      <c r="G23" s="92">
        <v>16.52</v>
      </c>
      <c r="H23" s="92">
        <v>20.65</v>
      </c>
      <c r="I23" s="93">
        <v>28.91</v>
      </c>
      <c r="J23" s="114">
        <v>8.2200000000000006</v>
      </c>
      <c r="K23" s="115">
        <v>16.440000000000001</v>
      </c>
      <c r="L23" s="115">
        <v>20.55</v>
      </c>
      <c r="M23" s="116">
        <v>28.77</v>
      </c>
      <c r="N23" s="75">
        <f>J23-F23</f>
        <v>-3.9999999999999147E-2</v>
      </c>
      <c r="O23" s="49">
        <f>K23-G23</f>
        <v>-7.9999999999998295E-2</v>
      </c>
      <c r="P23" s="49">
        <f>L23-H23</f>
        <v>-9.9999999999997868E-2</v>
      </c>
      <c r="Q23" s="76">
        <f>M23-I23</f>
        <v>-0.14000000000000057</v>
      </c>
      <c r="R23" s="77">
        <f t="shared" si="10"/>
        <v>-4.8426150121064345E-3</v>
      </c>
      <c r="S23" s="78">
        <f t="shared" si="4"/>
        <v>-4.8426150121064345E-3</v>
      </c>
      <c r="T23" s="78">
        <f t="shared" si="5"/>
        <v>-4.8426150121064345E-3</v>
      </c>
      <c r="U23" s="79">
        <f t="shared" si="3"/>
        <v>-4.8426150121065568E-3</v>
      </c>
      <c r="V23" s="114">
        <v>43.24</v>
      </c>
      <c r="W23" s="115">
        <v>82.17</v>
      </c>
      <c r="X23" s="115">
        <v>92.98</v>
      </c>
      <c r="Y23" s="116">
        <v>151.35</v>
      </c>
      <c r="Z23" s="114">
        <v>35.020000000000003</v>
      </c>
      <c r="AA23" s="115">
        <v>65.73</v>
      </c>
      <c r="AB23" s="115">
        <v>72.430000000000007</v>
      </c>
      <c r="AC23" s="116">
        <v>122.58</v>
      </c>
      <c r="AD23" s="114">
        <v>44.1</v>
      </c>
      <c r="AE23" s="115">
        <v>83.81</v>
      </c>
      <c r="AF23" s="115">
        <v>94.83</v>
      </c>
      <c r="AG23" s="116">
        <v>154.37</v>
      </c>
      <c r="AH23" s="23"/>
      <c r="AI23" s="7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</row>
    <row r="24" spans="1:268" ht="13.5" customHeight="1" thickBot="1" x14ac:dyDescent="0.25">
      <c r="A24" s="5"/>
      <c r="B24" s="23"/>
      <c r="C24" s="57">
        <v>3980</v>
      </c>
      <c r="D24" s="58" t="s">
        <v>31</v>
      </c>
      <c r="E24" s="61" t="s">
        <v>15</v>
      </c>
      <c r="F24" s="103">
        <v>8.26</v>
      </c>
      <c r="G24" s="104">
        <v>16.52</v>
      </c>
      <c r="H24" s="104">
        <v>20.65</v>
      </c>
      <c r="I24" s="105">
        <v>28.91</v>
      </c>
      <c r="J24" s="120">
        <v>8.2200000000000006</v>
      </c>
      <c r="K24" s="121">
        <v>16.440000000000001</v>
      </c>
      <c r="L24" s="121">
        <v>20.55</v>
      </c>
      <c r="M24" s="122">
        <v>28.77</v>
      </c>
      <c r="N24" s="80">
        <f t="shared" si="6"/>
        <v>-3.9999999999999147E-2</v>
      </c>
      <c r="O24" s="81">
        <f t="shared" si="7"/>
        <v>-7.9999999999998295E-2</v>
      </c>
      <c r="P24" s="81">
        <f t="shared" si="8"/>
        <v>-9.9999999999997868E-2</v>
      </c>
      <c r="Q24" s="82">
        <f t="shared" si="9"/>
        <v>-0.14000000000000057</v>
      </c>
      <c r="R24" s="83">
        <f t="shared" si="10"/>
        <v>-4.8426150121064345E-3</v>
      </c>
      <c r="S24" s="84">
        <f t="shared" si="4"/>
        <v>-4.8426150121064345E-3</v>
      </c>
      <c r="T24" s="84">
        <f t="shared" si="5"/>
        <v>-4.8426150121064345E-3</v>
      </c>
      <c r="U24" s="85">
        <f t="shared" si="3"/>
        <v>-4.8426150121065568E-3</v>
      </c>
      <c r="V24" s="120">
        <v>41.1</v>
      </c>
      <c r="W24" s="121">
        <v>82.2</v>
      </c>
      <c r="X24" s="121">
        <v>102.75</v>
      </c>
      <c r="Y24" s="122">
        <v>143.85</v>
      </c>
      <c r="Z24" s="117">
        <v>32.880000000000003</v>
      </c>
      <c r="AA24" s="118">
        <v>65.760000000000005</v>
      </c>
      <c r="AB24" s="118">
        <v>82.2</v>
      </c>
      <c r="AC24" s="119">
        <v>115.08</v>
      </c>
      <c r="AD24" s="117">
        <v>41.92</v>
      </c>
      <c r="AE24" s="118">
        <v>83.84</v>
      </c>
      <c r="AF24" s="118">
        <v>104.8</v>
      </c>
      <c r="AG24" s="119">
        <v>146.72</v>
      </c>
      <c r="AH24" s="23"/>
      <c r="AI24" s="7"/>
    </row>
    <row r="25" spans="1:268" ht="14.45" customHeight="1" x14ac:dyDescent="0.2">
      <c r="A25" s="5"/>
      <c r="B25" s="6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6"/>
      <c r="AI25" s="7"/>
    </row>
    <row r="26" spans="1:268" ht="14.1" customHeight="1" x14ac:dyDescent="0.2">
      <c r="A26" s="16"/>
      <c r="B26" s="17"/>
      <c r="C26" s="17"/>
      <c r="D26" s="17"/>
      <c r="E26" s="17"/>
      <c r="F26" s="18"/>
      <c r="G26" s="18"/>
      <c r="H26" s="18"/>
      <c r="I26" s="18"/>
      <c r="J26" s="17"/>
      <c r="K26" s="17"/>
      <c r="L26" s="17"/>
      <c r="M26" s="17"/>
      <c r="N26" s="18"/>
      <c r="O26" s="18"/>
      <c r="P26" s="18"/>
      <c r="Q26" s="18"/>
      <c r="R26" s="18"/>
      <c r="S26" s="18"/>
      <c r="T26" s="18"/>
      <c r="U26" s="18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9"/>
    </row>
  </sheetData>
  <mergeCells count="9">
    <mergeCell ref="J9:M9"/>
    <mergeCell ref="AD10:AG10"/>
    <mergeCell ref="C10:E10"/>
    <mergeCell ref="F10:I10"/>
    <mergeCell ref="R10:U10"/>
    <mergeCell ref="N10:Q10"/>
    <mergeCell ref="Z10:AC10"/>
    <mergeCell ref="V10:Y10"/>
    <mergeCell ref="J10:M10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</dc:creator>
  <cp:lastModifiedBy>calli</cp:lastModifiedBy>
  <dcterms:created xsi:type="dcterms:W3CDTF">2017-09-16T12:21:09Z</dcterms:created>
  <dcterms:modified xsi:type="dcterms:W3CDTF">2019-09-15T23:06:11Z</dcterms:modified>
</cp:coreProperties>
</file>